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90" windowHeight="775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3" l="1"/>
  <c r="E6" i="3"/>
  <c r="E4" i="3" l="1"/>
  <c r="I18" i="3"/>
  <c r="J6" i="3"/>
  <c r="J4" i="3"/>
  <c r="I4" i="3"/>
  <c r="H4" i="3"/>
  <c r="G4" i="3"/>
  <c r="G6" i="3" l="1"/>
  <c r="H18" i="3"/>
  <c r="J18" i="3"/>
  <c r="G18" i="3"/>
  <c r="I6" i="3"/>
  <c r="H6" i="3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<sst xmlns="http://schemas.openxmlformats.org/spreadsheetml/2006/main" count="44" uniqueCount="41">
  <si>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</si>
  <si>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</si>
  <si>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</si>
  <si>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</si>
  <si>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</si>
  <si>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</si>
  <si>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</si>
  <si>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</si>
  <si>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</si>
  <si>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</si>
  <si>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</si>
  <si>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</si>
  <si>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</si>
  <si>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</si>
  <si>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</si>
  <si>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</si>
  <si>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</si>
  <si>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</si>
  <si>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</si>
  <si>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</si>
  <si>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</si>
  <si>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</si>
  <si>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</si>
  <si>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</si>
  <si>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</si>
  <si>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</si>
  <si>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</si>
  <si>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180</t>
  </si>
  <si>
    <t>Солянка домашняя со сметаной, зеленью</t>
  </si>
  <si>
    <t>261</t>
  </si>
  <si>
    <t>Макароны с сыром</t>
  </si>
  <si>
    <t>170</t>
  </si>
  <si>
    <t>437/508</t>
  </si>
  <si>
    <t>Гуляш мясной с гречей отварной</t>
  </si>
  <si>
    <t>напиток</t>
  </si>
  <si>
    <t>Яблоко св.</t>
  </si>
  <si>
    <t xml:space="preserve">Компот из яблок </t>
  </si>
  <si>
    <t>Мандарин</t>
  </si>
  <si>
    <t>Чай с сахаром, лимоном</t>
  </si>
  <si>
    <t>185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</si>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</sst>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3" fillId="4" borderId="19" xfId="0" applyFont="1" applyFill="1" applyBorder="1" applyAlignment="1">
      <alignment horizontal="center"/>
    </xf>
    <xf numFmtId="49" fontId="3" fillId="4" borderId="19" xfId="0" applyNumberFormat="1" applyFont="1" applyFill="1" applyBorder="1" applyAlignment="1">
      <alignment horizontal="center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>
      <alignment horizontal="right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wrapText="1"/>
    </xf>
    <xf numFmtId="49" fontId="4" fillId="4" borderId="19" xfId="0" applyNumberFormat="1" applyFont="1" applyFill="1" applyBorder="1" applyAlignment="1">
      <alignment horizontal="center"/>
    </xf>
    <xf numFmtId="2" fontId="4" fillId="4" borderId="19" xfId="0" applyNumberFormat="1" applyFont="1" applyFill="1" applyBorder="1" applyAlignment="1">
      <alignment horizontal="center"/>
    </xf>
    <xf numFmtId="0" fontId="4" fillId="4" borderId="19" xfId="0" applyFont="1" applyFill="1" applyBorder="1"/>
    <xf numFmtId="0" fontId="2" fillId="4" borderId="21" xfId="0" applyFont="1" applyFill="1" applyBorder="1" applyAlignment="1">
      <alignment horizontal="right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0" fontId="5" fillId="4" borderId="21" xfId="0" applyFont="1" applyFill="1" applyBorder="1" applyAlignment="1">
      <alignment horizontal="right"/>
    </xf>
    <xf numFmtId="0" fontId="1" fillId="2" borderId="1" xfId="0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left"/>
      <protection locked="0"/>
    </xf>
    <xf numFmtId="0" fontId="4" fillId="4" borderId="19" xfId="0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4" fillId="4" borderId="19" xfId="0" applyFon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/>
      <protection locked="0"/>
    </xf>
    <xf numFmtId="0" fontId="5" fillId="4" borderId="19" xfId="0" applyFont="1" applyFill="1" applyBorder="1" applyAlignment="1" applyProtection="1">
      <alignment horizontal="right"/>
      <protection locked="0"/>
    </xf>
    <xf numFmtId="2" fontId="5" fillId="4" borderId="19" xfId="0" applyNumberFormat="1" applyFont="1" applyFill="1" applyBorder="1" applyAlignment="1" applyProtection="1">
      <alignment horizontal="right"/>
      <protection locked="0"/>
    </xf>
    <xf numFmtId="164" fontId="4" fillId="4" borderId="19" xfId="0" applyNumberFormat="1" applyFont="1" applyFill="1" applyBorder="1" applyAlignment="1">
      <alignment horizontal="center"/>
    </xf>
    <xf numFmtId="164" fontId="5" fillId="4" borderId="19" xfId="0" applyNumberFormat="1" applyFont="1" applyFill="1" applyBorder="1" applyAlignment="1">
      <alignment horizontal="right"/>
    </xf>
    <xf numFmtId="0" fontId="5" fillId="4" borderId="20" xfId="0" applyFont="1" applyFill="1" applyBorder="1" applyAlignment="1" applyProtection="1">
      <alignment horizontal="right"/>
      <protection locked="0"/>
    </xf>
    <xf numFmtId="2" fontId="5" fillId="4" borderId="21" xfId="0" applyNumberFormat="1" applyFont="1" applyFill="1" applyBorder="1" applyAlignment="1" applyProtection="1">
      <alignment horizontal="right"/>
      <protection locked="0"/>
    </xf>
    <xf numFmtId="164" fontId="5" fillId="4" borderId="21" xfId="0" applyNumberFormat="1" applyFont="1" applyFill="1" applyBorder="1" applyAlignment="1">
      <alignment horizontal="right"/>
    </xf>
    <xf numFmtId="0" fontId="5" fillId="4" borderId="22" xfId="0" applyFont="1" applyFill="1" applyBorder="1" applyAlignment="1">
      <alignment horizontal="right"/>
    </xf>
    <xf numFmtId="1" fontId="0" fillId="0" borderId="0" xfId="0" applyNumberFormat="1"/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71" t="s">
        <v>40</v>
      </c>
      <c r="C1" s="72"/>
      <c r="D1" s="73"/>
      <c r="E1" t="s">
        <v>20</v>
      </c>
      <c r="F1" s="24"/>
      <c r="I1" t="s">
        <v>1</v>
      </c>
      <c r="J1" s="23">
        <v>45777</v>
      </c>
    </row>
    <row r="2" spans="1:12" ht="7.5" customHeight="1" thickBot="1" x14ac:dyDescent="0.3"/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 x14ac:dyDescent="0.25">
      <c r="A4" s="4" t="s">
        <v>10</v>
      </c>
      <c r="B4" s="5" t="s">
        <v>11</v>
      </c>
      <c r="C4" s="6" t="s">
        <v>32</v>
      </c>
      <c r="D4" s="30" t="s">
        <v>33</v>
      </c>
      <c r="E4" s="40">
        <f>250</f>
        <v>250</v>
      </c>
      <c r="F4" s="51">
        <v>55.92</v>
      </c>
      <c r="G4" s="43">
        <f>165.8+202</f>
        <v>367.8</v>
      </c>
      <c r="H4" s="43">
        <f>11.83+5.6</f>
        <v>17.43</v>
      </c>
      <c r="I4" s="43">
        <f>11.5+7.2</f>
        <v>18.7</v>
      </c>
      <c r="J4" s="44">
        <f>27.5+3.75</f>
        <v>31.25</v>
      </c>
    </row>
    <row r="5" spans="1:12" x14ac:dyDescent="0.25">
      <c r="A5" s="7"/>
      <c r="B5" s="1" t="s">
        <v>34</v>
      </c>
      <c r="C5" s="57">
        <v>631</v>
      </c>
      <c r="D5" s="56" t="s">
        <v>36</v>
      </c>
      <c r="E5" s="58" t="s">
        <v>27</v>
      </c>
      <c r="F5" s="58">
        <v>8.65</v>
      </c>
      <c r="G5" s="61">
        <v>128</v>
      </c>
      <c r="H5" s="61">
        <v>0.2</v>
      </c>
      <c r="I5" s="61">
        <v>0</v>
      </c>
      <c r="J5" s="65">
        <v>32</v>
      </c>
    </row>
    <row r="6" spans="1:12" x14ac:dyDescent="0.25">
      <c r="A6" s="7"/>
      <c r="B6" s="1" t="s">
        <v>21</v>
      </c>
      <c r="C6" s="55"/>
      <c r="D6" s="59" t="s">
        <v>25</v>
      </c>
      <c r="E6" s="41">
        <f>F6/131.41*1000+0.2</f>
        <v>23.714192222814091</v>
      </c>
      <c r="F6" s="60">
        <v>3.09</v>
      </c>
      <c r="G6" s="62">
        <f>E6*116.9/50</f>
        <v>55.443781416939345</v>
      </c>
      <c r="H6" s="62">
        <f>E6*3.95/50</f>
        <v>1.8734211856023135</v>
      </c>
      <c r="I6" s="62">
        <f>E6*0.5/50</f>
        <v>0.2371419222281409</v>
      </c>
      <c r="J6" s="66">
        <f>E6*24.15/50</f>
        <v>11.453954843619206</v>
      </c>
    </row>
    <row r="7" spans="1:12" x14ac:dyDescent="0.25">
      <c r="A7" s="7"/>
      <c r="B7" s="2" t="s">
        <v>18</v>
      </c>
      <c r="C7" s="55"/>
      <c r="D7" s="49" t="s">
        <v>37</v>
      </c>
      <c r="E7" s="63">
        <v>125</v>
      </c>
      <c r="F7" s="48">
        <v>32.340000000000003</v>
      </c>
      <c r="G7" s="34">
        <v>63</v>
      </c>
      <c r="H7" s="34">
        <v>0.5</v>
      </c>
      <c r="I7" s="34">
        <v>0</v>
      </c>
      <c r="J7" s="35">
        <v>12.9</v>
      </c>
    </row>
    <row r="8" spans="1:12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 x14ac:dyDescent="0.25">
      <c r="A9" s="4" t="s">
        <v>12</v>
      </c>
      <c r="B9" s="11" t="s">
        <v>18</v>
      </c>
      <c r="C9" s="6"/>
      <c r="D9" s="30"/>
      <c r="E9" s="15"/>
      <c r="F9" s="25"/>
      <c r="G9" s="15"/>
      <c r="H9" s="15"/>
      <c r="I9" s="15"/>
      <c r="J9" s="16"/>
    </row>
    <row r="10" spans="1:12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  <c r="K11" s="69"/>
      <c r="L11" s="69"/>
    </row>
    <row r="12" spans="1:12" x14ac:dyDescent="0.25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2" x14ac:dyDescent="0.25">
      <c r="A13" s="7"/>
      <c r="B13" s="1" t="s">
        <v>15</v>
      </c>
      <c r="C13" s="45">
        <v>157</v>
      </c>
      <c r="D13" s="46" t="s">
        <v>28</v>
      </c>
      <c r="E13" s="47" t="s">
        <v>29</v>
      </c>
      <c r="F13" s="48">
        <v>40.590000000000003</v>
      </c>
      <c r="G13" s="52">
        <v>258</v>
      </c>
      <c r="H13" s="52">
        <v>6.9</v>
      </c>
      <c r="I13" s="52">
        <v>7</v>
      </c>
      <c r="J13" s="53">
        <v>13.3</v>
      </c>
    </row>
    <row r="14" spans="1:12" x14ac:dyDescent="0.25">
      <c r="A14" s="7"/>
      <c r="B14" s="1" t="s">
        <v>16</v>
      </c>
      <c r="C14" s="45">
        <v>333</v>
      </c>
      <c r="D14" s="49" t="s">
        <v>30</v>
      </c>
      <c r="E14" s="47" t="s">
        <v>31</v>
      </c>
      <c r="F14" s="48">
        <v>29.11</v>
      </c>
      <c r="G14" s="52">
        <v>251</v>
      </c>
      <c r="H14" s="52">
        <v>17</v>
      </c>
      <c r="I14" s="52">
        <v>8.6</v>
      </c>
      <c r="J14" s="54">
        <v>4.8</v>
      </c>
    </row>
    <row r="15" spans="1:12" x14ac:dyDescent="0.25">
      <c r="A15" s="7"/>
      <c r="B15" s="1" t="s">
        <v>17</v>
      </c>
      <c r="C15" s="45"/>
      <c r="D15" s="49"/>
      <c r="E15" s="47"/>
      <c r="F15" s="48"/>
      <c r="G15" s="52"/>
      <c r="H15" s="52"/>
      <c r="I15" s="52"/>
      <c r="J15" s="54"/>
    </row>
    <row r="16" spans="1:12" x14ac:dyDescent="0.25">
      <c r="A16" s="7"/>
      <c r="B16" s="1" t="s">
        <v>34</v>
      </c>
      <c r="C16" s="36">
        <v>686</v>
      </c>
      <c r="D16" s="39" t="s">
        <v>38</v>
      </c>
      <c r="E16" s="37" t="s">
        <v>39</v>
      </c>
      <c r="F16" s="38">
        <v>3.76</v>
      </c>
      <c r="G16" s="42">
        <v>60</v>
      </c>
      <c r="H16" s="42">
        <v>0.3</v>
      </c>
      <c r="I16" s="42">
        <v>0</v>
      </c>
      <c r="J16" s="50">
        <v>15.2</v>
      </c>
    </row>
    <row r="17" spans="1:12" x14ac:dyDescent="0.25">
      <c r="A17" s="7"/>
      <c r="B17" s="1" t="s">
        <v>22</v>
      </c>
      <c r="C17" s="45"/>
      <c r="D17" s="59"/>
      <c r="E17" s="41"/>
      <c r="F17" s="60"/>
      <c r="G17" s="62"/>
      <c r="H17" s="62"/>
      <c r="I17" s="62"/>
      <c r="J17" s="66"/>
    </row>
    <row r="18" spans="1:12" x14ac:dyDescent="0.25">
      <c r="A18" s="7"/>
      <c r="B18" s="1" t="s">
        <v>19</v>
      </c>
      <c r="C18" s="45"/>
      <c r="D18" s="49" t="s">
        <v>26</v>
      </c>
      <c r="E18" s="41">
        <f>F18/65.57*1000</f>
        <v>28.976666158304106</v>
      </c>
      <c r="F18" s="48">
        <v>1.9</v>
      </c>
      <c r="G18" s="64">
        <f>E18*76/30</f>
        <v>73.40755426770373</v>
      </c>
      <c r="H18" s="64">
        <f>E18*1.44/30</f>
        <v>1.390879975598597</v>
      </c>
      <c r="I18" s="64">
        <f>E18*0.36/30</f>
        <v>0.34771999389964925</v>
      </c>
      <c r="J18" s="67">
        <f>E18*13.14/30</f>
        <v>12.691779777337198</v>
      </c>
    </row>
    <row r="19" spans="1:12" x14ac:dyDescent="0.25">
      <c r="A19" s="7"/>
      <c r="B19" s="2" t="s">
        <v>18</v>
      </c>
      <c r="C19" s="29"/>
      <c r="D19" s="49" t="s">
        <v>35</v>
      </c>
      <c r="E19" s="63">
        <v>138</v>
      </c>
      <c r="F19" s="48">
        <v>24.64</v>
      </c>
      <c r="G19" s="52">
        <v>60</v>
      </c>
      <c r="H19" s="52">
        <v>0.5</v>
      </c>
      <c r="I19" s="52">
        <v>0</v>
      </c>
      <c r="J19" s="68">
        <v>12.9</v>
      </c>
    </row>
    <row r="20" spans="1:12" ht="15.75" thickBot="1" x14ac:dyDescent="0.3">
      <c r="A20" s="8"/>
      <c r="B20" s="70"/>
      <c r="C20" s="9"/>
      <c r="D20" s="32"/>
      <c r="E20" s="19"/>
      <c r="F20" s="27"/>
      <c r="G20" s="19"/>
      <c r="H20" s="19"/>
      <c r="I20" s="19"/>
      <c r="J20" s="20"/>
      <c r="K20" s="69"/>
      <c r="L20" s="6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2023-10-18T06:54:27Z</cp:lastPrinted>
  <dcterms:created xsi:type="dcterms:W3CDTF">2015-06-05T18:19:34Z</dcterms:created>
  <dcterms:modified xsi:type="dcterms:W3CDTF">2025-04-23T14:07:17Z</dcterms:modified>
</cp:coreProperties>
</file>