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"/>
    </mc:Choice>
  </mc:AlternateContent>
  <bookViews>
    <workbookView xWindow="0" yWindow="0" windowWidth="20490" windowHeight="7755"/>
  </bookViews>
  <sheets>
    <sheet name="пт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5" l="1"/>
  <c r="E6" i="5"/>
  <c r="E13" i="5"/>
  <c r="I6" i="5" l="1"/>
  <c r="J6" i="5"/>
  <c r="H6" i="5"/>
  <c r="G6" i="5"/>
  <c r="J18" i="5"/>
  <c r="J4" i="5"/>
  <c r="I4" i="5"/>
  <c r="H4" i="5"/>
  <c r="G4" i="5"/>
  <c r="G18" i="5" l="1"/>
  <c r="I18" i="5"/>
  <c r="H18" i="5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<sst xmlns="http://schemas.openxmlformats.org/spreadsheetml/2006/main" count="41" uniqueCount="41">
  <si>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</si>
  <si>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</si>
  <si>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</si>
  <si>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</si>
  <si>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</si>
  <si>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</si>
  <si>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</si>
  <si>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</si>
  <si>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</si>
  <si>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</si>
  <si>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</si>
  <si>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</si>
  <si>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</si>
  <si>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</si>
  <si>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</si>
  <si>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</si>
  <si>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</si>
  <si>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</si>
  <si>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</si>
  <si>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</si>
  <si>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</si>
  <si>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</si>
  <si>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</si>
  <si>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</si>
  <si>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</si>
  <si>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</si>
  <si>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</si>
  <si>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</si>
  <si>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377 /520</t>
  </si>
  <si>
    <t>Рис отварной</t>
  </si>
  <si>
    <t>150</t>
  </si>
  <si>
    <t>напиток</t>
  </si>
  <si>
    <t>Напиток лимонный</t>
  </si>
  <si>
    <t xml:space="preserve">180 </t>
  </si>
  <si>
    <t>Рыба запечённая с картофельным пюре</t>
  </si>
  <si>
    <t xml:space="preserve">100 </t>
  </si>
  <si>
    <t>Чай с сахаром, лимоном</t>
  </si>
  <si>
    <t>185</t>
  </si>
  <si>
    <t>Рассольник Ленинградский с мясом, смет,зелень</t>
  </si>
  <si>
    <t>Птица тушеная в сметанном соусе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</si>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</sst>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43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9" xfId="0" applyNumberFormat="1" applyFont="1" applyFill="1" applyBorder="1" applyAlignment="1">
      <alignment horizontal="right"/>
    </xf>
    <xf numFmtId="2" fontId="0" fillId="2" borderId="9" xfId="0" applyNumberFormat="1" applyFill="1" applyBorder="1" applyProtection="1">
      <protection locked="0"/>
    </xf>
    <xf numFmtId="0" fontId="2" fillId="4" borderId="19" xfId="0" applyFont="1" applyFill="1" applyBorder="1" applyAlignment="1">
      <alignment horizontal="center"/>
    </xf>
    <xf numFmtId="49" fontId="2" fillId="4" borderId="19" xfId="0" applyNumberFormat="1" applyFont="1" applyFill="1" applyBorder="1" applyAlignment="1">
      <alignment horizontal="center"/>
    </xf>
    <xf numFmtId="2" fontId="2" fillId="4" borderId="19" xfId="0" applyNumberFormat="1" applyFont="1" applyFill="1" applyBorder="1" applyAlignment="1">
      <alignment horizontal="center"/>
    </xf>
    <xf numFmtId="0" fontId="2" fillId="4" borderId="19" xfId="0" applyFont="1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4" borderId="19" xfId="0" applyFont="1" applyFill="1" applyBorder="1" applyAlignment="1">
      <alignment horizontal="right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3" fillId="4" borderId="19" xfId="0" applyFont="1" applyFill="1" applyBorder="1" applyAlignment="1">
      <alignment horizontal="center"/>
    </xf>
    <xf numFmtId="49" fontId="3" fillId="4" borderId="19" xfId="0" applyNumberFormat="1" applyFont="1" applyFill="1" applyBorder="1" applyAlignment="1">
      <alignment horizontal="center"/>
    </xf>
    <xf numFmtId="2" fontId="3" fillId="4" borderId="19" xfId="0" applyNumberFormat="1" applyFont="1" applyFill="1" applyBorder="1" applyAlignment="1">
      <alignment horizontal="center"/>
    </xf>
    <xf numFmtId="0" fontId="3" fillId="4" borderId="19" xfId="0" applyFont="1" applyFill="1" applyBorder="1"/>
    <xf numFmtId="1" fontId="3" fillId="4" borderId="19" xfId="0" applyNumberFormat="1" applyFont="1" applyFill="1" applyBorder="1" applyAlignment="1">
      <alignment horizontal="center"/>
    </xf>
    <xf numFmtId="0" fontId="1" fillId="4" borderId="21" xfId="0" applyFont="1" applyFill="1" applyBorder="1" applyAlignment="1">
      <alignment horizontal="right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4" fillId="4" borderId="19" xfId="0" applyFont="1" applyFill="1" applyBorder="1" applyAlignment="1">
      <alignment horizontal="right"/>
    </xf>
    <xf numFmtId="0" fontId="4" fillId="4" borderId="20" xfId="0" applyFont="1" applyFill="1" applyBorder="1" applyAlignment="1">
      <alignment horizontal="right"/>
    </xf>
    <xf numFmtId="0" fontId="4" fillId="4" borderId="21" xfId="0" applyFont="1" applyFill="1" applyBorder="1" applyAlignment="1">
      <alignment horizontal="right"/>
    </xf>
    <xf numFmtId="2" fontId="4" fillId="4" borderId="19" xfId="0" applyNumberFormat="1" applyFont="1" applyFill="1" applyBorder="1" applyAlignment="1">
      <alignment horizontal="right"/>
    </xf>
    <xf numFmtId="2" fontId="4" fillId="4" borderId="21" xfId="0" applyNumberFormat="1" applyFont="1" applyFill="1" applyBorder="1" applyAlignment="1">
      <alignment horizontal="right"/>
    </xf>
    <xf numFmtId="2" fontId="4" fillId="4" borderId="22" xfId="0" applyNumberFormat="1" applyFont="1" applyFill="1" applyBorder="1" applyAlignment="1">
      <alignment horizontal="right"/>
    </xf>
    <xf numFmtId="0" fontId="1" fillId="4" borderId="22" xfId="0" applyFont="1" applyFill="1" applyBorder="1" applyAlignment="1">
      <alignment horizontal="right"/>
    </xf>
    <xf numFmtId="1" fontId="0" fillId="0" borderId="0" xfId="0" applyNumberFormat="1"/>
    <xf numFmtId="1" fontId="0" fillId="2" borderId="25" xfId="0" applyNumberFormat="1" applyFill="1" applyBorder="1" applyProtection="1">
      <protection locked="0"/>
    </xf>
    <xf numFmtId="0" fontId="3" fillId="4" borderId="23" xfId="0" applyFont="1" applyFill="1" applyBorder="1" applyAlignment="1">
      <alignment wrapText="1"/>
    </xf>
    <xf numFmtId="2" fontId="3" fillId="4" borderId="24" xfId="0" applyNumberFormat="1" applyFont="1" applyFill="1" applyBorder="1" applyAlignment="1">
      <alignment horizontal="center"/>
    </xf>
    <xf numFmtId="49" fontId="3" fillId="4" borderId="26" xfId="0" applyNumberFormat="1" applyFont="1" applyFill="1" applyBorder="1" applyAlignment="1">
      <alignment horizontal="center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6" t="s">
        <v>40</v>
      </c>
      <c r="C1" s="67"/>
      <c r="D1" s="68"/>
      <c r="E1" t="s">
        <v>21</v>
      </c>
      <c r="F1" s="24"/>
      <c r="I1" t="s">
        <v>1</v>
      </c>
      <c r="J1" s="23">
        <v>45765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6" t="s">
        <v>28</v>
      </c>
      <c r="D4" s="30" t="s">
        <v>34</v>
      </c>
      <c r="E4" s="40">
        <v>300</v>
      </c>
      <c r="F4" s="51">
        <v>91.98</v>
      </c>
      <c r="G4" s="43">
        <f>231+109.7</f>
        <v>340.7</v>
      </c>
      <c r="H4" s="43">
        <f>13.2+3.2</f>
        <v>16.399999999999999</v>
      </c>
      <c r="I4" s="43">
        <f>11.1+6.8</f>
        <v>17.899999999999999</v>
      </c>
      <c r="J4" s="44">
        <f>19.3+21.24</f>
        <v>40.54</v>
      </c>
    </row>
    <row r="5" spans="1:12" x14ac:dyDescent="0.25">
      <c r="A5" s="7"/>
      <c r="B5" s="1" t="s">
        <v>12</v>
      </c>
      <c r="C5" s="36">
        <v>686</v>
      </c>
      <c r="D5" s="39" t="s">
        <v>36</v>
      </c>
      <c r="E5" s="37" t="s">
        <v>37</v>
      </c>
      <c r="F5" s="38">
        <v>3.46</v>
      </c>
      <c r="G5" s="42">
        <v>60</v>
      </c>
      <c r="H5" s="42">
        <v>0.3</v>
      </c>
      <c r="I5" s="42">
        <v>0</v>
      </c>
      <c r="J5" s="50">
        <v>15.2</v>
      </c>
    </row>
    <row r="6" spans="1:12" x14ac:dyDescent="0.25">
      <c r="A6" s="7"/>
      <c r="B6" s="1" t="s">
        <v>22</v>
      </c>
      <c r="C6" s="2"/>
      <c r="D6" s="39" t="s">
        <v>26</v>
      </c>
      <c r="E6" s="41">
        <f>F6/131.41*1000+0.2</f>
        <v>34.900555513279045</v>
      </c>
      <c r="F6" s="38">
        <v>4.5599999999999996</v>
      </c>
      <c r="G6" s="34">
        <f>E6*116.9/50</f>
        <v>81.597498790046416</v>
      </c>
      <c r="H6" s="34">
        <f>E6*3.95/50</f>
        <v>2.7571438855490449</v>
      </c>
      <c r="I6" s="34">
        <f>E6*0.5/50</f>
        <v>0.34900555513279047</v>
      </c>
      <c r="J6" s="35">
        <f>E6*24.15/50</f>
        <v>16.856968312913779</v>
      </c>
    </row>
    <row r="7" spans="1:12" x14ac:dyDescent="0.25">
      <c r="A7" s="7"/>
      <c r="B7" s="65"/>
      <c r="C7" s="2"/>
      <c r="D7" s="31"/>
      <c r="E7" s="41"/>
      <c r="F7" s="52"/>
      <c r="G7" s="42"/>
      <c r="H7" s="42"/>
      <c r="I7" s="42"/>
      <c r="J7" s="59"/>
    </row>
    <row r="8" spans="1:12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2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  <c r="K11" s="60"/>
      <c r="L11" s="60"/>
    </row>
    <row r="12" spans="1:12" x14ac:dyDescent="0.25">
      <c r="A12" s="7" t="s">
        <v>14</v>
      </c>
      <c r="B12" s="10" t="s">
        <v>15</v>
      </c>
      <c r="C12" s="3"/>
      <c r="D12" s="33"/>
      <c r="E12" s="61"/>
      <c r="F12" s="28"/>
      <c r="G12" s="21"/>
      <c r="H12" s="21"/>
      <c r="I12" s="21"/>
      <c r="J12" s="22"/>
    </row>
    <row r="13" spans="1:12" ht="30" x14ac:dyDescent="0.25">
      <c r="A13" s="7"/>
      <c r="B13" s="1" t="s">
        <v>16</v>
      </c>
      <c r="C13" s="45">
        <v>132</v>
      </c>
      <c r="D13" s="62" t="s">
        <v>38</v>
      </c>
      <c r="E13" s="41">
        <f>12.5+250+11</f>
        <v>273.5</v>
      </c>
      <c r="F13" s="63">
        <v>30.2</v>
      </c>
      <c r="G13" s="53">
        <v>175</v>
      </c>
      <c r="H13" s="53">
        <v>6.9</v>
      </c>
      <c r="I13" s="53">
        <v>7</v>
      </c>
      <c r="J13" s="54">
        <v>13.3</v>
      </c>
    </row>
    <row r="14" spans="1:12" x14ac:dyDescent="0.25">
      <c r="A14" s="7"/>
      <c r="B14" s="1" t="s">
        <v>17</v>
      </c>
      <c r="C14" s="45">
        <v>493</v>
      </c>
      <c r="D14" s="48" t="s">
        <v>39</v>
      </c>
      <c r="E14" s="64" t="s">
        <v>35</v>
      </c>
      <c r="F14" s="47">
        <v>42.44</v>
      </c>
      <c r="G14" s="53">
        <v>139</v>
      </c>
      <c r="H14" s="53">
        <v>11.5</v>
      </c>
      <c r="I14" s="53">
        <v>9.36</v>
      </c>
      <c r="J14" s="55">
        <v>2.16</v>
      </c>
    </row>
    <row r="15" spans="1:12" x14ac:dyDescent="0.25">
      <c r="A15" s="7"/>
      <c r="B15" s="1" t="s">
        <v>18</v>
      </c>
      <c r="C15" s="45">
        <v>511</v>
      </c>
      <c r="D15" s="48" t="s">
        <v>29</v>
      </c>
      <c r="E15" s="46" t="s">
        <v>30</v>
      </c>
      <c r="F15" s="47">
        <v>17.11</v>
      </c>
      <c r="G15" s="53">
        <v>228</v>
      </c>
      <c r="H15" s="53">
        <v>4</v>
      </c>
      <c r="I15" s="53">
        <v>6</v>
      </c>
      <c r="J15" s="55">
        <v>39</v>
      </c>
    </row>
    <row r="16" spans="1:12" x14ac:dyDescent="0.25">
      <c r="A16" s="7"/>
      <c r="B16" s="1" t="s">
        <v>31</v>
      </c>
      <c r="C16" s="45">
        <v>699</v>
      </c>
      <c r="D16" s="48" t="s">
        <v>32</v>
      </c>
      <c r="E16" s="46" t="s">
        <v>33</v>
      </c>
      <c r="F16" s="47">
        <v>6.06</v>
      </c>
      <c r="G16" s="53">
        <v>64.400000000000006</v>
      </c>
      <c r="H16" s="53">
        <v>2.2000000000000002</v>
      </c>
      <c r="I16" s="53">
        <v>0</v>
      </c>
      <c r="J16" s="55">
        <v>16.600000000000001</v>
      </c>
    </row>
    <row r="17" spans="1:12" x14ac:dyDescent="0.25">
      <c r="A17" s="7"/>
      <c r="B17" s="1" t="s">
        <v>23</v>
      </c>
      <c r="C17" s="45"/>
      <c r="D17" s="39"/>
      <c r="E17" s="41"/>
      <c r="F17" s="38"/>
      <c r="G17" s="34"/>
      <c r="H17" s="34"/>
      <c r="I17" s="34"/>
      <c r="J17" s="35"/>
    </row>
    <row r="18" spans="1:12" x14ac:dyDescent="0.25">
      <c r="A18" s="7"/>
      <c r="B18" s="1" t="s">
        <v>20</v>
      </c>
      <c r="C18" s="45"/>
      <c r="D18" s="48" t="s">
        <v>27</v>
      </c>
      <c r="E18" s="41">
        <f>F18/65.57*1000</f>
        <v>63.901174317523278</v>
      </c>
      <c r="F18" s="47">
        <v>4.1900000000000004</v>
      </c>
      <c r="G18" s="56">
        <f>E18*76/30</f>
        <v>161.88297493772563</v>
      </c>
      <c r="H18" s="56">
        <f>E18*1.44/30</f>
        <v>3.0672563672411171</v>
      </c>
      <c r="I18" s="56">
        <f>E18*0.36/30</f>
        <v>0.76681409181027926</v>
      </c>
      <c r="J18" s="57">
        <f>E18*13.14/30</f>
        <v>27.988714351075199</v>
      </c>
    </row>
    <row r="19" spans="1:12" x14ac:dyDescent="0.25">
      <c r="A19" s="7"/>
      <c r="B19" s="29"/>
      <c r="C19" s="29"/>
      <c r="D19" s="48"/>
      <c r="E19" s="49"/>
      <c r="F19" s="47"/>
      <c r="G19" s="56"/>
      <c r="H19" s="56"/>
      <c r="I19" s="56"/>
      <c r="J19" s="58"/>
    </row>
    <row r="20" spans="1:12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  <c r="K20" s="60"/>
      <c r="L20" s="6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Владимировна</cp:lastModifiedBy>
  <cp:lastPrinted>2023-10-18T06:54:27Z</cp:lastPrinted>
  <dcterms:created xsi:type="dcterms:W3CDTF">2015-06-05T18:19:34Z</dcterms:created>
  <dcterms:modified xsi:type="dcterms:W3CDTF">2025-04-11T10:09:19Z</dcterms:modified>
</cp:coreProperties>
</file>