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E17" i="5"/>
  <c r="I17" i="5" s="1"/>
  <c r="F4" i="5"/>
  <c r="E18" i="5"/>
  <c r="E13" i="5"/>
  <c r="H17" i="5" l="1"/>
  <c r="J17" i="5"/>
  <c r="G17" i="5"/>
  <c r="I6" i="5" l="1"/>
  <c r="H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<sst xmlns="http://schemas.openxmlformats.org/spreadsheetml/2006/main" count="42" uniqueCount="41">
  <si>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</si>
  <si>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</si>
  <si>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</si>
  <si>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</si>
  <si>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</si>
  <si>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</si>
  <si>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</si>
  <si>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</si>
  <si>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</si>
  <si>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</si>
  <si>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</si>
  <si>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</si>
  <si>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</si>
  <si>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</si>
  <si>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</si>
  <si>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</si>
  <si>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</si>
  <si>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</si>
  <si>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</si>
  <si>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</si>
  <si>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</si>
  <si>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</si>
  <si>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</si>
  <si>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</si>
  <si>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</si>
  <si>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</si>
  <si>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</si>
  <si>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</si>
  <si>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</si>
  <si>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377 /520</t>
  </si>
  <si>
    <t>Рис отварной</t>
  </si>
  <si>
    <t>150</t>
  </si>
  <si>
    <t>напиток</t>
  </si>
  <si>
    <t>Напиток лимонный</t>
  </si>
  <si>
    <t xml:space="preserve">180 </t>
  </si>
  <si>
    <t>Рассольник Ленинградский с цыпленк, смет,зелень</t>
  </si>
  <si>
    <t>Рыба запечённая с картофельным пюре</t>
  </si>
  <si>
    <t>Грудка куриная отбивная в сухарях</t>
  </si>
  <si>
    <t xml:space="preserve">100 </t>
  </si>
  <si>
    <t>Чай с сахаром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</si>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</sst>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40</v>
      </c>
      <c r="C1" s="67"/>
      <c r="D1" s="68"/>
      <c r="E1" t="s">
        <v>21</v>
      </c>
      <c r="F1" s="24"/>
      <c r="I1" t="s">
        <v>1</v>
      </c>
      <c r="J1" s="23">
        <v>45723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29</v>
      </c>
      <c r="D4" s="30" t="s">
        <v>36</v>
      </c>
      <c r="E4" s="40">
        <v>300</v>
      </c>
      <c r="F4" s="51">
        <f>69.97+26.11</f>
        <v>96.08</v>
      </c>
      <c r="G4" s="43">
        <f>231+109.7</f>
        <v>340.7</v>
      </c>
      <c r="H4" s="43">
        <f>13.2+3.2</f>
        <v>16.399999999999999</v>
      </c>
      <c r="I4" s="43">
        <f>11.1+6.8</f>
        <v>17.899999999999999</v>
      </c>
      <c r="J4" s="44">
        <f>19.3+21.24</f>
        <v>40.54</v>
      </c>
    </row>
    <row r="5" spans="1:12" x14ac:dyDescent="0.25">
      <c r="A5" s="7"/>
      <c r="B5" s="1" t="s">
        <v>12</v>
      </c>
      <c r="C5" s="36">
        <v>685</v>
      </c>
      <c r="D5" s="39" t="s">
        <v>39</v>
      </c>
      <c r="E5" s="37" t="s">
        <v>28</v>
      </c>
      <c r="F5" s="38">
        <v>1.87</v>
      </c>
      <c r="G5" s="42">
        <v>55</v>
      </c>
      <c r="H5" s="42">
        <v>0.2</v>
      </c>
      <c r="I5" s="42">
        <v>0</v>
      </c>
      <c r="J5" s="50">
        <v>13.5</v>
      </c>
    </row>
    <row r="6" spans="1:12" x14ac:dyDescent="0.25">
      <c r="A6" s="7"/>
      <c r="B6" s="1" t="s">
        <v>22</v>
      </c>
      <c r="C6" s="2"/>
      <c r="D6" s="39" t="s">
        <v>26</v>
      </c>
      <c r="E6" s="41">
        <v>21</v>
      </c>
      <c r="F6" s="38">
        <v>2.0499999999999998</v>
      </c>
      <c r="G6" s="34">
        <v>49.9</v>
      </c>
      <c r="H6" s="34">
        <f>E6*3.95/50</f>
        <v>1.659</v>
      </c>
      <c r="I6" s="34">
        <f>E6*0.5/50</f>
        <v>0.21</v>
      </c>
      <c r="J6" s="35">
        <f>E6*24.15/50</f>
        <v>10.142999999999999</v>
      </c>
    </row>
    <row r="7" spans="1:12" x14ac:dyDescent="0.25">
      <c r="A7" s="7"/>
      <c r="B7" s="65"/>
      <c r="C7" s="2"/>
      <c r="D7" s="31"/>
      <c r="E7" s="41"/>
      <c r="F7" s="52"/>
      <c r="G7" s="42"/>
      <c r="H7" s="42"/>
      <c r="I7" s="42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5">
        <v>132</v>
      </c>
      <c r="D13" s="62" t="s">
        <v>35</v>
      </c>
      <c r="E13" s="41">
        <f>12.5+250+11</f>
        <v>273.5</v>
      </c>
      <c r="F13" s="63">
        <v>22.11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5">
        <v>493</v>
      </c>
      <c r="D14" s="48" t="s">
        <v>37</v>
      </c>
      <c r="E14" s="64" t="s">
        <v>38</v>
      </c>
      <c r="F14" s="47">
        <v>51.22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18</v>
      </c>
      <c r="C15" s="45">
        <v>511</v>
      </c>
      <c r="D15" s="48" t="s">
        <v>30</v>
      </c>
      <c r="E15" s="46" t="s">
        <v>31</v>
      </c>
      <c r="F15" s="47">
        <v>17.11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32</v>
      </c>
      <c r="C16" s="45">
        <v>699</v>
      </c>
      <c r="D16" s="48" t="s">
        <v>33</v>
      </c>
      <c r="E16" s="46" t="s">
        <v>34</v>
      </c>
      <c r="F16" s="47">
        <v>5.48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23</v>
      </c>
      <c r="C17" s="45"/>
      <c r="D17" s="39" t="s">
        <v>26</v>
      </c>
      <c r="E17" s="41">
        <f>F17/131.41*1000+0.2</f>
        <v>21.355163229586786</v>
      </c>
      <c r="F17" s="38">
        <v>2.78</v>
      </c>
      <c r="G17" s="34">
        <f>E17*116.9/50</f>
        <v>49.92837163077391</v>
      </c>
      <c r="H17" s="34">
        <f>E17*3.95/50</f>
        <v>1.6870578951373563</v>
      </c>
      <c r="I17" s="34">
        <f>E17*0.5/50</f>
        <v>0.21355163229586785</v>
      </c>
      <c r="J17" s="35">
        <f>E17*24.15/50</f>
        <v>10.314543839890415</v>
      </c>
    </row>
    <row r="18" spans="1:12" x14ac:dyDescent="0.25">
      <c r="A18" s="7"/>
      <c r="B18" s="1" t="s">
        <v>20</v>
      </c>
      <c r="C18" s="45"/>
      <c r="D18" s="48" t="s">
        <v>27</v>
      </c>
      <c r="E18" s="41">
        <f>F18/65.57*1000</f>
        <v>19.826140003050178</v>
      </c>
      <c r="F18" s="47">
        <v>1.3</v>
      </c>
      <c r="G18" s="56">
        <f>E18*76/30</f>
        <v>50.226221341060445</v>
      </c>
      <c r="H18" s="56">
        <f>E18*1.44/30</f>
        <v>0.95165472014640839</v>
      </c>
      <c r="I18" s="56">
        <f>E18*0.36/30</f>
        <v>0.2379136800366021</v>
      </c>
      <c r="J18" s="57">
        <f>E18*13.14/30</f>
        <v>8.6838493213359769</v>
      </c>
    </row>
    <row r="19" spans="1:12" x14ac:dyDescent="0.25">
      <c r="A19" s="7"/>
      <c r="B19" s="29"/>
      <c r="C19" s="29"/>
      <c r="D19" s="48"/>
      <c r="E19" s="49"/>
      <c r="F19" s="47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2025-02-28T09:47:36Z</dcterms:modified>
</cp:coreProperties>
</file>